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Vzdrževanje medicinske opreme Hologic\RD Vzdrževanje medicinske opreme Hologic\"/>
    </mc:Choice>
  </mc:AlternateContent>
  <xr:revisionPtr revIDLastSave="0" documentId="13_ncr:1_{E68D1D50-F08A-4F58-BEF9-2094259FCC31}" xr6:coauthVersionLast="44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klop 1 - podskop 1" sheetId="1" r:id="rId1"/>
    <sheet name="Sklop 1 - podskop 2" sheetId="2" r:id="rId2"/>
  </sheets>
  <definedNames>
    <definedName name="_xlnm._FilterDatabase" localSheetId="0" hidden="1">'Sklop 1 - podskop 1'!$A$17:$N$72</definedName>
    <definedName name="_xlnm.Print_Titles" localSheetId="0">'Sklop 1 - podskop 1'!$17:$17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3" i="2" l="1"/>
  <c r="L78" i="1"/>
  <c r="L77" i="1"/>
  <c r="H24" i="2" l="1"/>
  <c r="L22" i="1" l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9" i="1"/>
  <c r="L40" i="1"/>
  <c r="L41" i="1"/>
  <c r="L42" i="1"/>
  <c r="L43" i="1"/>
  <c r="L44" i="1"/>
  <c r="L45" i="1"/>
  <c r="L46" i="1"/>
  <c r="L48" i="1"/>
  <c r="L49" i="1"/>
  <c r="L50" i="1"/>
  <c r="L51" i="1"/>
  <c r="L52" i="1"/>
  <c r="L53" i="1"/>
  <c r="L54" i="1"/>
  <c r="L55" i="1"/>
  <c r="L56" i="1"/>
  <c r="L57" i="1"/>
  <c r="L58" i="1"/>
  <c r="L59" i="1"/>
  <c r="L61" i="1"/>
  <c r="L62" i="1"/>
  <c r="L63" i="1"/>
  <c r="L64" i="1"/>
  <c r="L65" i="1"/>
  <c r="L66" i="1"/>
  <c r="L67" i="1"/>
  <c r="L68" i="1"/>
  <c r="L69" i="1"/>
  <c r="L70" i="1"/>
  <c r="L71" i="1"/>
  <c r="L72" i="1"/>
  <c r="H20" i="2" l="1"/>
  <c r="I20" i="2" s="1"/>
  <c r="H19" i="2"/>
  <c r="I19" i="2" s="1"/>
  <c r="H18" i="2"/>
  <c r="I18" i="2" s="1"/>
  <c r="H17" i="2"/>
  <c r="I17" i="2" l="1"/>
  <c r="H25" i="2" l="1"/>
  <c r="M71" i="1"/>
  <c r="M70" i="1"/>
  <c r="M69" i="1"/>
  <c r="M68" i="1"/>
  <c r="M67" i="1"/>
  <c r="M66" i="1"/>
  <c r="M65" i="1"/>
  <c r="M64" i="1"/>
  <c r="M63" i="1"/>
  <c r="M62" i="1"/>
  <c r="M61" i="1"/>
  <c r="M59" i="1"/>
  <c r="M58" i="1"/>
  <c r="M57" i="1"/>
  <c r="M56" i="1"/>
  <c r="M55" i="1"/>
  <c r="M54" i="1"/>
  <c r="M53" i="1"/>
  <c r="M52" i="1"/>
  <c r="M51" i="1"/>
  <c r="M50" i="1"/>
  <c r="M49" i="1"/>
  <c r="M48" i="1"/>
  <c r="M46" i="1"/>
  <c r="M45" i="1"/>
  <c r="M44" i="1"/>
  <c r="M43" i="1"/>
  <c r="M42" i="1"/>
  <c r="M41" i="1"/>
  <c r="M40" i="1"/>
  <c r="M39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L18" i="1" l="1"/>
  <c r="M20" i="1" l="1"/>
  <c r="L19" i="1" l="1"/>
  <c r="M18" i="1"/>
  <c r="M19" i="1" l="1"/>
  <c r="L79" i="1" s="1"/>
</calcChain>
</file>

<file path=xl/sharedStrings.xml><?xml version="1.0" encoding="utf-8"?>
<sst xmlns="http://schemas.openxmlformats.org/spreadsheetml/2006/main" count="1247" uniqueCount="192">
  <si>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</si>
  <si>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</si>
  <si>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</si>
  <si>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</si>
  <si>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</si>
  <si>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</si>
  <si>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</si>
  <si>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</si>
  <si>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</si>
  <si>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</si>
  <si>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</si>
  <si>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</si>
  <si>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</si>
  <si>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</si>
  <si>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</si>
  <si>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</si>
  <si>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</si>
  <si>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</si>
  <si>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</si>
  <si>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</si>
  <si>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</si>
  <si>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</si>
  <si>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</si>
  <si>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</si>
  <si>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</si>
  <si>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</si>
  <si>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</si>
  <si>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</si>
  <si>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</si>
  <si>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</si>
  <si>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</si>
  <si>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</si>
  <si>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</si>
  <si>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</si>
  <si>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</si>
  <si>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</si>
  <si>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</si>
  <si>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</si>
  <si>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</si>
  <si>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</si>
  <si>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</si>
  <si>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</si>
  <si>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</si>
  <si>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</si>
  <si>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</si>
  <si>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</si>
  <si>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</si>
  <si>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</si>
  <si>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</si>
  <si>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</si>
  <si>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</si>
  <si>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</si>
  <si>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</si>
  <si>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</si>
  <si>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</si>
  <si>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</si>
  <si>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</si>
  <si>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</si>
  <si>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</si>
  <si>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</si>
  <si>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</si>
  <si>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</si>
  <si>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</si>
  <si>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</si>
  <si>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</si>
  <si>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</si>
  <si>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</si>
  <si>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</si>
  <si>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</si>
  <si>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</si>
  <si>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</si>
  <si>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>Proizvajalec</t>
  </si>
  <si>
    <t xml:space="preserve">Datum: </t>
  </si>
  <si>
    <t>Št.</t>
  </si>
  <si>
    <t>Naziv naprave</t>
  </si>
  <si>
    <t>Serijska št.</t>
  </si>
  <si>
    <t xml:space="preserve">Količina </t>
  </si>
  <si>
    <t>Stolpec1</t>
  </si>
  <si>
    <t xml:space="preserve">Za plačilo v EUR z DDV: </t>
  </si>
  <si>
    <t>PREDRAČUN ZA SKLOP 1 - PODSKLOP 2</t>
  </si>
  <si>
    <t>Opomba:</t>
  </si>
  <si>
    <r>
      <rPr>
        <sz val="10"/>
        <color theme="1"/>
        <rFont val="Calibri"/>
        <family val="2"/>
        <charset val="238"/>
      </rPr>
      <t>•</t>
    </r>
    <r>
      <rPr>
        <sz val="10"/>
        <color theme="1"/>
        <rFont val="Arial"/>
        <family val="2"/>
        <charset val="238"/>
      </rPr>
      <t xml:space="preserve"> Količine, ki jih je naročnik navedel v obrazcu predračuna OBR-2, so okvirne in jih izračunal na osnovi servisnih storitev v letu 2020.</t>
    </r>
  </si>
  <si>
    <t>PREDRAČUN - PODSKLOP 1</t>
  </si>
  <si>
    <t>ZA VZDRŽEVANJE MEDICINSKE OPREME PROIZVAJALCA HOLOGIC</t>
  </si>
  <si>
    <t>ZA REDNI LETNI PREGLED APARATOV PROIZVAJALCA HOLOGIC</t>
  </si>
  <si>
    <t>Rezervni deli za aparat Affirm Prane, S/N: APB1100374</t>
  </si>
  <si>
    <t>OSC-00065</t>
  </si>
  <si>
    <t>X- Ray tube</t>
  </si>
  <si>
    <t>PCB-01100</t>
  </si>
  <si>
    <t>ASSY., PIVOT TUBE FLEX BD.</t>
  </si>
  <si>
    <t xml:space="preserve">PCB-01032 </t>
  </si>
  <si>
    <t>ASSY, SUPPORT ARM FLEX BD</t>
  </si>
  <si>
    <t>Hologic</t>
  </si>
  <si>
    <t>PCB-01118</t>
  </si>
  <si>
    <t>ASSY.,SUPPORT ARM EXTENSION FLEX</t>
  </si>
  <si>
    <t>PCB-01281</t>
  </si>
  <si>
    <t>ASY-06980</t>
  </si>
  <si>
    <t>ASY-07006</t>
  </si>
  <si>
    <t>RM-PRD-03756</t>
  </si>
  <si>
    <t>PCB-01016</t>
  </si>
  <si>
    <t>PCB-01081</t>
  </si>
  <si>
    <t>PCB-01222</t>
  </si>
  <si>
    <t>PCB-01099</t>
  </si>
  <si>
    <t>PCB-01350</t>
  </si>
  <si>
    <t>PCB-01581</t>
  </si>
  <si>
    <t>CMP-01154</t>
  </si>
  <si>
    <t>PWR-00246</t>
  </si>
  <si>
    <t>Stage arm flex cable</t>
  </si>
  <si>
    <t xml:space="preserve">HIGH VOLTAGE MULTIPLIER DRAWER ASSEMBLY </t>
  </si>
  <si>
    <t xml:space="preserve">INVERTER DRAWER </t>
  </si>
  <si>
    <t xml:space="preserve">(RM) Image Detector </t>
  </si>
  <si>
    <t xml:space="preserve">Filament protect board </t>
  </si>
  <si>
    <t xml:space="preserve">Compression arm flex bd </t>
  </si>
  <si>
    <t>ASSY., SUPPORT ARM INTERFACE BD.</t>
  </si>
  <si>
    <t xml:space="preserve">ASSY., TUBE ARM FLEX BD </t>
  </si>
  <si>
    <t xml:space="preserve">ASSY., ARRAY INTERCONNECT BD. FOR PCB-01581 </t>
  </si>
  <si>
    <t>ASSY, TUBE ARM FLEX CABLE</t>
  </si>
  <si>
    <t>COMPUTER</t>
  </si>
  <si>
    <t xml:space="preserve">POWER SUPPL Y, UPS 120V 50/60HZ 700VA </t>
  </si>
  <si>
    <t xml:space="preserve">Rezervni deli za aparat Atec Saphire, S/N: 900284 </t>
  </si>
  <si>
    <t>SR6050-01</t>
  </si>
  <si>
    <t>ASY-07109</t>
  </si>
  <si>
    <t>SR6418-01</t>
  </si>
  <si>
    <t>SR6336-01</t>
  </si>
  <si>
    <t>SR6401-02</t>
  </si>
  <si>
    <t>SR6402-02</t>
  </si>
  <si>
    <t>ASY-02017</t>
  </si>
  <si>
    <t>SR6327-01</t>
  </si>
  <si>
    <t xml:space="preserve">VALVE, CHECK, 1/4" TUBE </t>
  </si>
  <si>
    <t xml:space="preserve">ATEC Console PM Kit </t>
  </si>
  <si>
    <t xml:space="preserve">KIT, VACUUM PUMP/COMPRESSOR MOUNTING </t>
  </si>
  <si>
    <t xml:space="preserve">PCB ASSY, ATEC CONSOLE, 240V </t>
  </si>
  <si>
    <t xml:space="preserve">COMPRESSOR ASSEMBL Y, 240V </t>
  </si>
  <si>
    <t xml:space="preserve">VACUUM PUMP ASSEMBLY, INTERNATIONAL </t>
  </si>
  <si>
    <t xml:space="preserve">VACUUM SWITCH ASSEMBLY, 240V </t>
  </si>
  <si>
    <t xml:space="preserve">PRESSURE SWITCH, ABSOLUTE, VACUUM LINE </t>
  </si>
  <si>
    <t xml:space="preserve">Rezervni deli za aparat Explorer, S/N: 91483 </t>
  </si>
  <si>
    <t>PCB-01009</t>
  </si>
  <si>
    <t>PCB-00940</t>
  </si>
  <si>
    <t>ASY-08135</t>
  </si>
  <si>
    <t>ASY-07157</t>
  </si>
  <si>
    <t>ASY-08797</t>
  </si>
  <si>
    <t>255-0031</t>
  </si>
  <si>
    <t>255-0030</t>
  </si>
  <si>
    <t>250-0047</t>
  </si>
  <si>
    <t>030-1877</t>
  </si>
  <si>
    <t>250-0045</t>
  </si>
  <si>
    <t>250-0046</t>
  </si>
  <si>
    <t>253-0036</t>
  </si>
  <si>
    <t>PCB, COMCON PCI EXPRESS Xl</t>
  </si>
  <si>
    <t>ASSY, C-ARM INTERFACE BOARD</t>
  </si>
  <si>
    <t>PC, HP COMPAQ 6300 PRO MT PC W7</t>
  </si>
  <si>
    <t>DETECTOR, 64 CHANNEL, ASSEMBL Y</t>
  </si>
  <si>
    <t>XRAY SOURCE, HF, 160 KV, 12 MA</t>
  </si>
  <si>
    <t xml:space="preserve">Belt 130 Teeth </t>
  </si>
  <si>
    <t xml:space="preserve">12 PL 150T 1/BW OSP Belt </t>
  </si>
  <si>
    <t>Bearing</t>
  </si>
  <si>
    <t xml:space="preserve">BEARING COVER </t>
  </si>
  <si>
    <t xml:space="preserve">Drum inner bearing </t>
  </si>
  <si>
    <t xml:space="preserve">Drum outer bearing </t>
  </si>
  <si>
    <t xml:space="preserve">Linear guide </t>
  </si>
  <si>
    <t xml:space="preserve">Rezervni deli za aparat InSight II,  S/N: 19-0515-06 </t>
  </si>
  <si>
    <t>CMP-01332</t>
  </si>
  <si>
    <t xml:space="preserve">InSight-FD DISPLAY,LCD,HIGH BRIGHT COLOR, W /TOUCH </t>
  </si>
  <si>
    <t>FAB-04128</t>
  </si>
  <si>
    <t>SCR-00775</t>
  </si>
  <si>
    <t>ASY-04724</t>
  </si>
  <si>
    <t>PRD-03703</t>
  </si>
  <si>
    <t>MME-00216</t>
  </si>
  <si>
    <t>MME-00217</t>
  </si>
  <si>
    <t>ASY-08700</t>
  </si>
  <si>
    <t>ASY-08273</t>
  </si>
  <si>
    <t>ASY-08028</t>
  </si>
  <si>
    <t>ASY-08070</t>
  </si>
  <si>
    <t>ASY-08362</t>
  </si>
  <si>
    <t>C-ARM LOCKING, KNOB</t>
  </si>
  <si>
    <t>2#1/4-28 X 1.25 FHS S.S.</t>
  </si>
  <si>
    <t>C-arm rotating Plate (left)</t>
  </si>
  <si>
    <t>Wireless Footswitch InSight</t>
  </si>
  <si>
    <t>CASTER, FRONT, INSIGHT CAB</t>
  </si>
  <si>
    <t>CASTER, REAR, INSIGHT CAB</t>
  </si>
  <si>
    <t xml:space="preserve">ASSY, COMPUTER TOWER, INSIGHT FD, WIN7 </t>
  </si>
  <si>
    <t>ASSY, X-RAY CONTROLLER ROHS</t>
  </si>
  <si>
    <t>ASSY, POWER DISTRIBUTION ROHS</t>
  </si>
  <si>
    <t xml:space="preserve">ASSY,FIELD SIZE SWITCHES </t>
  </si>
  <si>
    <t xml:space="preserve">ASSY, AC PWR MODULE </t>
  </si>
  <si>
    <t>Sistem za debeloigelno biopsijo dojk Hologic Atec Saphire</t>
  </si>
  <si>
    <t>Miza za vakuumsko podprto biopsijo dojk Hologic Afirm Prone</t>
  </si>
  <si>
    <t>Aparat RTG Hologic Insight MINI C ARM</t>
  </si>
  <si>
    <t>Denzitometer Hologic Explorer</t>
  </si>
  <si>
    <t>APB1100374</t>
  </si>
  <si>
    <t>19-0515-06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</si>
</sst>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9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9" fillId="0" borderId="0"/>
  </cellStyleXfs>
  <cellXfs count="90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top" wrapText="1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left" vertical="center"/>
    </xf>
    <xf numFmtId="0" fontId="3" fillId="4" borderId="1" xfId="0" applyFont="1" applyFill="1" applyBorder="1" applyAlignment="1" applyProtection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3" fontId="3" fillId="0" borderId="1" xfId="0" applyNumberFormat="1" applyFont="1" applyBorder="1" applyAlignment="1" applyProtection="1">
      <alignment horizontal="center" vertical="center"/>
    </xf>
    <xf numFmtId="3" fontId="3" fillId="4" borderId="1" xfId="0" applyNumberFormat="1" applyFont="1" applyFill="1" applyBorder="1" applyAlignment="1" applyProtection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14" fontId="8" fillId="0" borderId="0" xfId="0" applyNumberFormat="1" applyFont="1"/>
    <xf numFmtId="0" fontId="6" fillId="2" borderId="2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vertical="center" wrapText="1"/>
    </xf>
    <xf numFmtId="0" fontId="3" fillId="2" borderId="4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7" fillId="0" borderId="7" xfId="0" applyFont="1" applyBorder="1" applyAlignment="1"/>
    <xf numFmtId="0" fontId="7" fillId="0" borderId="7" xfId="0" applyFont="1" applyBorder="1" applyAlignment="1">
      <alignment horizontal="left"/>
    </xf>
    <xf numFmtId="0" fontId="7" fillId="0" borderId="0" xfId="3" applyFont="1"/>
    <xf numFmtId="0" fontId="9" fillId="0" borderId="0" xfId="3"/>
    <xf numFmtId="0" fontId="10" fillId="5" borderId="0" xfId="3" applyFont="1" applyFill="1"/>
    <xf numFmtId="0" fontId="10" fillId="5" borderId="0" xfId="3" applyFont="1" applyFill="1" applyAlignment="1">
      <alignment vertical="center"/>
    </xf>
    <xf numFmtId="164" fontId="0" fillId="0" borderId="0" xfId="0" applyNumberFormat="1"/>
    <xf numFmtId="4" fontId="11" fillId="0" borderId="0" xfId="0" applyNumberFormat="1" applyFont="1" applyAlignment="1">
      <alignment horizontal="center"/>
    </xf>
    <xf numFmtId="4" fontId="11" fillId="0" borderId="6" xfId="0" applyNumberFormat="1" applyFont="1" applyBorder="1" applyAlignment="1">
      <alignment horizontal="center"/>
    </xf>
    <xf numFmtId="9" fontId="0" fillId="0" borderId="0" xfId="2" applyFont="1"/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/>
    <xf numFmtId="0" fontId="3" fillId="3" borderId="4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/>
    <xf numFmtId="0" fontId="3" fillId="0" borderId="4" xfId="0" applyFont="1" applyBorder="1" applyAlignment="1">
      <alignment horizontal="left"/>
    </xf>
    <xf numFmtId="0" fontId="12" fillId="0" borderId="0" xfId="0" applyFont="1" applyAlignment="1">
      <alignment wrapText="1"/>
    </xf>
    <xf numFmtId="164" fontId="12" fillId="0" borderId="0" xfId="0" applyNumberFormat="1" applyFont="1" applyAlignment="1">
      <alignment wrapText="1"/>
    </xf>
    <xf numFmtId="9" fontId="12" fillId="0" borderId="0" xfId="2" applyFont="1" applyAlignment="1">
      <alignment wrapText="1"/>
    </xf>
    <xf numFmtId="164" fontId="12" fillId="0" borderId="9" xfId="0" applyNumberFormat="1" applyFont="1" applyBorder="1" applyAlignment="1">
      <alignment wrapText="1"/>
    </xf>
    <xf numFmtId="164" fontId="7" fillId="0" borderId="0" xfId="0" applyNumberFormat="1" applyFont="1"/>
    <xf numFmtId="1" fontId="7" fillId="0" borderId="0" xfId="2" applyNumberFormat="1" applyFont="1"/>
    <xf numFmtId="164" fontId="7" fillId="0" borderId="9" xfId="0" applyNumberFormat="1" applyFont="1" applyBorder="1"/>
    <xf numFmtId="0" fontId="12" fillId="0" borderId="0" xfId="0" applyFont="1"/>
    <xf numFmtId="0" fontId="3" fillId="0" borderId="0" xfId="0" applyFont="1" applyBorder="1" applyProtection="1"/>
    <xf numFmtId="0" fontId="14" fillId="0" borderId="0" xfId="0" applyFont="1"/>
    <xf numFmtId="0" fontId="14" fillId="6" borderId="10" xfId="0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10" fillId="5" borderId="0" xfId="3" applyFont="1" applyFill="1" applyAlignment="1">
      <alignment horizontal="center" vertical="center"/>
    </xf>
    <xf numFmtId="0" fontId="7" fillId="0" borderId="7" xfId="3" applyFont="1" applyBorder="1" applyAlignment="1" applyProtection="1">
      <alignment horizontal="center"/>
      <protection locked="0"/>
    </xf>
    <xf numFmtId="0" fontId="7" fillId="0" borderId="4" xfId="3" applyFont="1" applyBorder="1" applyAlignment="1" applyProtection="1">
      <alignment horizontal="center"/>
      <protection locked="0"/>
    </xf>
    <xf numFmtId="0" fontId="10" fillId="5" borderId="0" xfId="3" applyFont="1" applyFill="1" applyAlignment="1">
      <alignment horizontal="center"/>
    </xf>
    <xf numFmtId="3" fontId="3" fillId="5" borderId="1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/>
    </xf>
  </cellXfs>
  <cellStyles count="4">
    <cellStyle name="Navadno" xfId="0" builtinId="0"/>
    <cellStyle name="Navadno 2" xfId="3" xr:uid="{5187875F-070B-4471-8FB7-EEE391D24A77}"/>
    <cellStyle name="Normal_Sheet2" xfId="1" xr:uid="{00000000-0005-0000-0000-000001000000}"/>
    <cellStyle name="Odstotek" xfId="2" builtinId="5"/>
  </cellStyles>
  <dxfs count="11"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numFmt numFmtId="164" formatCode="_-* #,##0.00\ [$€-1]_-;\-* #,##0.00\ [$€-1]_-;_-* &quot;-&quot;??\ [$€-1]_-;_-@_-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</font>
      <alignment horizontal="general" vertical="bottom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2FBFD5-0FC7-4EE1-A15C-9224C45B0F0F}" name="Tabela5" displayName="Tabela5" ref="A16:I20" totalsRowShown="0" headerRowDxfId="10" dataDxfId="9">
  <autoFilter ref="A16:I20" xr:uid="{01E5EEF8-8C9C-4B48-BC9D-88B07516F03B}"/>
  <tableColumns count="9">
    <tableColumn id="1" xr3:uid="{341CC91E-E438-4F2B-A03A-638E3055561E}" name="Št." dataDxfId="8"/>
    <tableColumn id="9" xr3:uid="{95E07D7A-7631-49FE-B6AC-AD5CF929A6BB}" name="Proizvajalec" dataDxfId="7"/>
    <tableColumn id="2" xr3:uid="{366D9EEE-66FC-48F1-BA7F-52B19E060F32}" name="Naziv naprave" dataDxfId="6"/>
    <tableColumn id="3" xr3:uid="{346F95EF-CBF8-433A-A544-361FA7726218}" name="Serijska št." dataDxfId="5"/>
    <tableColumn id="4" xr3:uid="{7C8240C0-66B6-4EB9-B217-E2F4FCB60D45}" name="Količina " dataDxfId="4"/>
    <tableColumn id="5" xr3:uid="{310A7738-C93B-473F-A95A-00C28A8F80D3}" name="Cena na EM brez DDV" dataDxfId="3"/>
    <tableColumn id="6" xr3:uid="{892E673F-BC15-4FDC-AF32-D58106713681}" name="DDV (%)" dataDxfId="2" dataCellStyle="Odstotek"/>
    <tableColumn id="7" xr3:uid="{3AD0BB36-0108-4F28-ABE7-4E4EBC37BB6A}" name="Vrednost brez DDV" dataDxfId="1">
      <calculatedColumnFormula>Tabela5[[#This Row],[Količina ]]*Tabela5[[#This Row],[Cena na EM brez DDV]]</calculatedColumnFormula>
    </tableColumn>
    <tableColumn id="8" xr3:uid="{88252FA5-F31F-4404-A9AA-48424BC55E14}" name="Stolpec1" dataDxfId="0">
      <calculatedColumnFormula>Tabela5[[#This Row],[DDV (%)]]*Tabela5[[#This Row],[Vrednost brez DDV]]/100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88"/>
  <sheetViews>
    <sheetView tabSelected="1" zoomScaleNormal="100" workbookViewId="0">
      <selection activeCell="L79" sqref="L79"/>
    </sheetView>
  </sheetViews>
  <sheetFormatPr defaultRowHeight="12.75" x14ac:dyDescent="0.2"/>
  <cols>
    <col min="1" max="1" width="6.140625" style="1" customWidth="1"/>
    <col min="2" max="2" width="14.140625" style="1" customWidth="1"/>
    <col min="3" max="3" width="7.5703125" style="2" customWidth="1"/>
    <col min="4" max="4" width="8.140625" style="1" customWidth="1"/>
    <col min="5" max="5" width="4" style="1" customWidth="1"/>
    <col min="6" max="6" width="27.85546875" style="1" customWidth="1"/>
    <col min="7" max="7" width="15.140625" style="1" customWidth="1"/>
    <col min="8" max="8" width="6.5703125" style="1" customWidth="1"/>
    <col min="9" max="9" width="8.5703125" style="3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s="33" customFormat="1" x14ac:dyDescent="0.2">
      <c r="B3" s="34" t="s">
        <v>7</v>
      </c>
      <c r="C3" s="34"/>
      <c r="D3" s="34"/>
      <c r="E3" s="34"/>
      <c r="I3" s="35"/>
    </row>
    <row r="4" spans="1:12" s="33" customFormat="1" ht="20.25" customHeight="1" x14ac:dyDescent="0.2">
      <c r="B4" s="46"/>
      <c r="C4" s="47"/>
      <c r="D4" s="46"/>
      <c r="E4" s="36"/>
      <c r="F4" s="36"/>
      <c r="I4" s="35"/>
    </row>
    <row r="5" spans="1:12" s="33" customFormat="1" ht="20.25" customHeight="1" x14ac:dyDescent="0.2">
      <c r="B5" s="46"/>
      <c r="C5" s="47"/>
      <c r="D5" s="46"/>
      <c r="E5" s="37"/>
      <c r="F5" s="37"/>
      <c r="I5" s="35"/>
    </row>
    <row r="6" spans="1:12" s="33" customFormat="1" ht="20.25" customHeight="1" x14ac:dyDescent="0.2">
      <c r="B6" s="46"/>
      <c r="C6" s="47"/>
      <c r="D6" s="46"/>
      <c r="E6" s="36"/>
      <c r="F6" s="36"/>
      <c r="I6" s="35"/>
    </row>
    <row r="7" spans="1:12" s="33" customFormat="1" x14ac:dyDescent="0.2">
      <c r="C7" s="34"/>
      <c r="I7" s="35"/>
    </row>
    <row r="8" spans="1:12" s="33" customFormat="1" ht="20.25" customHeight="1" x14ac:dyDescent="0.2">
      <c r="B8" s="34" t="s">
        <v>8</v>
      </c>
      <c r="C8" s="34"/>
      <c r="D8" s="46"/>
      <c r="E8" s="46"/>
      <c r="F8" s="36"/>
      <c r="I8" s="35"/>
    </row>
    <row r="9" spans="1:12" s="33" customFormat="1" ht="20.25" customHeight="1" x14ac:dyDescent="0.2">
      <c r="B9" s="34" t="s">
        <v>9</v>
      </c>
      <c r="C9" s="47"/>
      <c r="D9" s="46"/>
      <c r="E9" s="38"/>
      <c r="I9" s="35"/>
    </row>
    <row r="13" spans="1:12" ht="18" x14ac:dyDescent="0.2">
      <c r="A13" s="76" t="s">
        <v>82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</row>
    <row r="14" spans="1:12" ht="61.5" customHeight="1" x14ac:dyDescent="0.2">
      <c r="A14" s="77" t="s">
        <v>83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</row>
    <row r="17" spans="1:13" ht="38.25" x14ac:dyDescent="0.2">
      <c r="A17" s="4" t="s">
        <v>0</v>
      </c>
      <c r="B17" s="5" t="s">
        <v>70</v>
      </c>
      <c r="C17" s="39" t="s">
        <v>1</v>
      </c>
      <c r="D17" s="41"/>
      <c r="E17" s="41"/>
      <c r="F17" s="41"/>
      <c r="G17" s="4" t="s">
        <v>71</v>
      </c>
      <c r="H17" s="6" t="s">
        <v>2</v>
      </c>
      <c r="I17" s="6" t="s">
        <v>3</v>
      </c>
      <c r="J17" s="7" t="s">
        <v>4</v>
      </c>
      <c r="K17" s="7" t="s">
        <v>5</v>
      </c>
      <c r="L17" s="7" t="s">
        <v>6</v>
      </c>
    </row>
    <row r="18" spans="1:13" ht="15" customHeight="1" x14ac:dyDescent="0.2">
      <c r="A18" s="8" t="s">
        <v>10</v>
      </c>
      <c r="B18" s="9"/>
      <c r="C18" s="78" t="s">
        <v>11</v>
      </c>
      <c r="D18" s="79"/>
      <c r="E18" s="79"/>
      <c r="F18" s="79"/>
      <c r="G18" s="42"/>
      <c r="H18" s="10" t="s">
        <v>12</v>
      </c>
      <c r="I18" s="88">
        <v>100</v>
      </c>
      <c r="J18" s="11"/>
      <c r="K18" s="11"/>
      <c r="L18" s="11">
        <f>I18*J18</f>
        <v>0</v>
      </c>
      <c r="M18" s="1">
        <f>K18*L18/100</f>
        <v>0</v>
      </c>
    </row>
    <row r="19" spans="1:13" ht="54" customHeight="1" x14ac:dyDescent="0.2">
      <c r="A19" s="12" t="s">
        <v>14</v>
      </c>
      <c r="B19" s="13"/>
      <c r="C19" s="80" t="s">
        <v>63</v>
      </c>
      <c r="D19" s="81"/>
      <c r="E19" s="81"/>
      <c r="F19" s="81"/>
      <c r="G19" s="43"/>
      <c r="H19" s="14" t="s">
        <v>13</v>
      </c>
      <c r="I19" s="89">
        <v>30</v>
      </c>
      <c r="J19" s="15"/>
      <c r="K19" s="15"/>
      <c r="L19" s="15">
        <f>I19*J19</f>
        <v>0</v>
      </c>
      <c r="M19" s="1">
        <f t="shared" ref="M19:M20" si="0">K19*L19/100</f>
        <v>0</v>
      </c>
    </row>
    <row r="20" spans="1:13" ht="25.5" customHeight="1" x14ac:dyDescent="0.2">
      <c r="A20" s="16"/>
      <c r="B20" s="17"/>
      <c r="C20" s="40" t="s">
        <v>69</v>
      </c>
      <c r="D20" s="44"/>
      <c r="E20" s="44"/>
      <c r="F20" s="44"/>
      <c r="G20" s="44"/>
      <c r="H20" s="44"/>
      <c r="I20" s="44"/>
      <c r="J20" s="44"/>
      <c r="K20" s="44"/>
      <c r="L20" s="45"/>
      <c r="M20" s="1">
        <f t="shared" si="0"/>
        <v>0</v>
      </c>
    </row>
    <row r="21" spans="1:13" ht="25.5" customHeight="1" x14ac:dyDescent="0.2">
      <c r="A21" s="16"/>
      <c r="B21" s="17"/>
      <c r="C21" s="83" t="s">
        <v>85</v>
      </c>
      <c r="D21" s="83"/>
      <c r="E21" s="83"/>
      <c r="F21" s="83"/>
      <c r="G21" s="83"/>
      <c r="H21" s="44"/>
      <c r="I21" s="44"/>
      <c r="J21" s="44"/>
      <c r="K21" s="44"/>
      <c r="L21" s="45"/>
    </row>
    <row r="22" spans="1:13" ht="15" customHeight="1" x14ac:dyDescent="0.2">
      <c r="A22" s="20" t="s">
        <v>15</v>
      </c>
      <c r="B22" s="56" t="s">
        <v>86</v>
      </c>
      <c r="C22" s="57" t="s">
        <v>87</v>
      </c>
      <c r="D22" s="58"/>
      <c r="E22" s="58"/>
      <c r="F22" s="58"/>
      <c r="G22" s="59" t="s">
        <v>92</v>
      </c>
      <c r="H22" s="21" t="s">
        <v>64</v>
      </c>
      <c r="I22" s="21">
        <v>1</v>
      </c>
      <c r="J22" s="22">
        <v>0</v>
      </c>
      <c r="K22" s="32">
        <v>22</v>
      </c>
      <c r="L22" s="22">
        <f t="shared" ref="L22:L32" si="1">I22*J22</f>
        <v>0</v>
      </c>
      <c r="M22" s="1">
        <f t="shared" ref="M22:M52" si="2">K22*L22/100</f>
        <v>0</v>
      </c>
    </row>
    <row r="23" spans="1:13" x14ac:dyDescent="0.2">
      <c r="A23" s="18" t="s">
        <v>16</v>
      </c>
      <c r="B23" s="60" t="s">
        <v>88</v>
      </c>
      <c r="C23" s="61" t="s">
        <v>89</v>
      </c>
      <c r="D23" s="62"/>
      <c r="E23" s="62"/>
      <c r="F23" s="62"/>
      <c r="G23" s="63" t="s">
        <v>92</v>
      </c>
      <c r="H23" s="23" t="s">
        <v>64</v>
      </c>
      <c r="I23" s="19">
        <v>1</v>
      </c>
      <c r="J23" s="11">
        <v>0</v>
      </c>
      <c r="K23" s="31">
        <v>22</v>
      </c>
      <c r="L23" s="24">
        <f t="shared" si="1"/>
        <v>0</v>
      </c>
      <c r="M23" s="1">
        <f t="shared" si="2"/>
        <v>0</v>
      </c>
    </row>
    <row r="24" spans="1:13" ht="15" customHeight="1" x14ac:dyDescent="0.2">
      <c r="A24" s="20" t="s">
        <v>17</v>
      </c>
      <c r="B24" s="56" t="s">
        <v>90</v>
      </c>
      <c r="C24" s="57" t="s">
        <v>91</v>
      </c>
      <c r="D24" s="58"/>
      <c r="E24" s="58"/>
      <c r="F24" s="58"/>
      <c r="G24" s="59" t="s">
        <v>92</v>
      </c>
      <c r="H24" s="21" t="s">
        <v>64</v>
      </c>
      <c r="I24" s="21">
        <v>1</v>
      </c>
      <c r="J24" s="22">
        <v>0</v>
      </c>
      <c r="K24" s="32">
        <v>22</v>
      </c>
      <c r="L24" s="22">
        <f t="shared" si="1"/>
        <v>0</v>
      </c>
      <c r="M24" s="1">
        <f t="shared" si="2"/>
        <v>0</v>
      </c>
    </row>
    <row r="25" spans="1:13" ht="15" customHeight="1" x14ac:dyDescent="0.2">
      <c r="A25" s="18" t="s">
        <v>18</v>
      </c>
      <c r="B25" s="60" t="s">
        <v>93</v>
      </c>
      <c r="C25" s="61" t="s">
        <v>94</v>
      </c>
      <c r="D25" s="62"/>
      <c r="E25" s="62"/>
      <c r="F25" s="62"/>
      <c r="G25" s="63" t="s">
        <v>92</v>
      </c>
      <c r="H25" s="23" t="s">
        <v>64</v>
      </c>
      <c r="I25" s="19">
        <v>1</v>
      </c>
      <c r="J25" s="11">
        <v>0</v>
      </c>
      <c r="K25" s="31">
        <v>22</v>
      </c>
      <c r="L25" s="24">
        <f t="shared" si="1"/>
        <v>0</v>
      </c>
      <c r="M25" s="1">
        <f t="shared" si="2"/>
        <v>0</v>
      </c>
    </row>
    <row r="26" spans="1:13" ht="15" customHeight="1" x14ac:dyDescent="0.2">
      <c r="A26" s="20" t="s">
        <v>19</v>
      </c>
      <c r="B26" s="56" t="s">
        <v>95</v>
      </c>
      <c r="C26" s="57" t="s">
        <v>107</v>
      </c>
      <c r="D26" s="58"/>
      <c r="E26" s="58"/>
      <c r="F26" s="58"/>
      <c r="G26" s="59" t="s">
        <v>92</v>
      </c>
      <c r="H26" s="21" t="s">
        <v>64</v>
      </c>
      <c r="I26" s="21">
        <v>1</v>
      </c>
      <c r="J26" s="22">
        <v>0</v>
      </c>
      <c r="K26" s="32">
        <v>22</v>
      </c>
      <c r="L26" s="22">
        <f t="shared" si="1"/>
        <v>0</v>
      </c>
      <c r="M26" s="1">
        <f t="shared" si="2"/>
        <v>0</v>
      </c>
    </row>
    <row r="27" spans="1:13" ht="15" customHeight="1" x14ac:dyDescent="0.2">
      <c r="A27" s="18" t="s">
        <v>20</v>
      </c>
      <c r="B27" s="60" t="s">
        <v>96</v>
      </c>
      <c r="C27" s="61" t="s">
        <v>108</v>
      </c>
      <c r="D27" s="62"/>
      <c r="E27" s="62"/>
      <c r="F27" s="62"/>
      <c r="G27" s="63" t="s">
        <v>92</v>
      </c>
      <c r="H27" s="23" t="s">
        <v>64</v>
      </c>
      <c r="I27" s="19">
        <v>1</v>
      </c>
      <c r="J27" s="11">
        <v>0</v>
      </c>
      <c r="K27" s="31">
        <v>22</v>
      </c>
      <c r="L27" s="24">
        <f t="shared" si="1"/>
        <v>0</v>
      </c>
      <c r="M27" s="1">
        <f t="shared" si="2"/>
        <v>0</v>
      </c>
    </row>
    <row r="28" spans="1:13" x14ac:dyDescent="0.2">
      <c r="A28" s="20" t="s">
        <v>21</v>
      </c>
      <c r="B28" s="56" t="s">
        <v>97</v>
      </c>
      <c r="C28" s="57" t="s">
        <v>109</v>
      </c>
      <c r="D28" s="58"/>
      <c r="E28" s="58"/>
      <c r="F28" s="58"/>
      <c r="G28" s="59" t="s">
        <v>92</v>
      </c>
      <c r="H28" s="21" t="s">
        <v>64</v>
      </c>
      <c r="I28" s="21">
        <v>1</v>
      </c>
      <c r="J28" s="22">
        <v>0</v>
      </c>
      <c r="K28" s="32">
        <v>22</v>
      </c>
      <c r="L28" s="22">
        <f t="shared" si="1"/>
        <v>0</v>
      </c>
      <c r="M28" s="1">
        <f t="shared" si="2"/>
        <v>0</v>
      </c>
    </row>
    <row r="29" spans="1:13" x14ac:dyDescent="0.2">
      <c r="A29" s="18" t="s">
        <v>22</v>
      </c>
      <c r="B29" s="60" t="s">
        <v>98</v>
      </c>
      <c r="C29" s="61" t="s">
        <v>110</v>
      </c>
      <c r="D29" s="62"/>
      <c r="E29" s="62"/>
      <c r="F29" s="62"/>
      <c r="G29" s="63" t="s">
        <v>92</v>
      </c>
      <c r="H29" s="23" t="s">
        <v>64</v>
      </c>
      <c r="I29" s="19">
        <v>1</v>
      </c>
      <c r="J29" s="11">
        <v>0</v>
      </c>
      <c r="K29" s="31">
        <v>22</v>
      </c>
      <c r="L29" s="24">
        <f t="shared" si="1"/>
        <v>0</v>
      </c>
      <c r="M29" s="1">
        <f t="shared" si="2"/>
        <v>0</v>
      </c>
    </row>
    <row r="30" spans="1:13" x14ac:dyDescent="0.2">
      <c r="A30" s="20" t="s">
        <v>23</v>
      </c>
      <c r="B30" s="56" t="s">
        <v>99</v>
      </c>
      <c r="C30" s="57" t="s">
        <v>111</v>
      </c>
      <c r="D30" s="58"/>
      <c r="E30" s="58"/>
      <c r="F30" s="58"/>
      <c r="G30" s="59" t="s">
        <v>92</v>
      </c>
      <c r="H30" s="21" t="s">
        <v>64</v>
      </c>
      <c r="I30" s="21">
        <v>1</v>
      </c>
      <c r="J30" s="22">
        <v>0</v>
      </c>
      <c r="K30" s="32">
        <v>22</v>
      </c>
      <c r="L30" s="22">
        <f t="shared" si="1"/>
        <v>0</v>
      </c>
      <c r="M30" s="1">
        <f t="shared" si="2"/>
        <v>0</v>
      </c>
    </row>
    <row r="31" spans="1:13" ht="15" customHeight="1" x14ac:dyDescent="0.2">
      <c r="A31" s="18" t="s">
        <v>24</v>
      </c>
      <c r="B31" s="60" t="s">
        <v>100</v>
      </c>
      <c r="C31" s="61" t="s">
        <v>112</v>
      </c>
      <c r="D31" s="62"/>
      <c r="E31" s="62"/>
      <c r="F31" s="62"/>
      <c r="G31" s="63" t="s">
        <v>92</v>
      </c>
      <c r="H31" s="23" t="s">
        <v>64</v>
      </c>
      <c r="I31" s="19">
        <v>1</v>
      </c>
      <c r="J31" s="11">
        <v>0</v>
      </c>
      <c r="K31" s="31">
        <v>22</v>
      </c>
      <c r="L31" s="24">
        <f t="shared" si="1"/>
        <v>0</v>
      </c>
      <c r="M31" s="1">
        <f t="shared" si="2"/>
        <v>0</v>
      </c>
    </row>
    <row r="32" spans="1:13" ht="15" customHeight="1" x14ac:dyDescent="0.2">
      <c r="A32" s="20" t="s">
        <v>25</v>
      </c>
      <c r="B32" s="56" t="s">
        <v>101</v>
      </c>
      <c r="C32" s="57" t="s">
        <v>113</v>
      </c>
      <c r="D32" s="58"/>
      <c r="E32" s="58"/>
      <c r="F32" s="58"/>
      <c r="G32" s="59" t="s">
        <v>92</v>
      </c>
      <c r="H32" s="21" t="s">
        <v>64</v>
      </c>
      <c r="I32" s="21">
        <v>1</v>
      </c>
      <c r="J32" s="22">
        <v>0</v>
      </c>
      <c r="K32" s="32">
        <v>22</v>
      </c>
      <c r="L32" s="22">
        <f t="shared" si="1"/>
        <v>0</v>
      </c>
      <c r="M32" s="1">
        <f t="shared" si="2"/>
        <v>0</v>
      </c>
    </row>
    <row r="33" spans="1:13" ht="15" customHeight="1" x14ac:dyDescent="0.2">
      <c r="A33" s="18" t="s">
        <v>26</v>
      </c>
      <c r="B33" s="60" t="s">
        <v>102</v>
      </c>
      <c r="C33" s="61" t="s">
        <v>114</v>
      </c>
      <c r="D33" s="62"/>
      <c r="E33" s="62"/>
      <c r="F33" s="62"/>
      <c r="G33" s="63" t="s">
        <v>92</v>
      </c>
      <c r="H33" s="23" t="s">
        <v>64</v>
      </c>
      <c r="I33" s="19">
        <v>1</v>
      </c>
      <c r="J33" s="11">
        <v>0</v>
      </c>
      <c r="K33" s="31">
        <v>22</v>
      </c>
      <c r="L33" s="24">
        <f>I34*J33</f>
        <v>0</v>
      </c>
      <c r="M33" s="1">
        <f t="shared" si="2"/>
        <v>0</v>
      </c>
    </row>
    <row r="34" spans="1:13" ht="15" customHeight="1" x14ac:dyDescent="0.2">
      <c r="A34" s="20" t="s">
        <v>27</v>
      </c>
      <c r="B34" s="56" t="s">
        <v>103</v>
      </c>
      <c r="C34" s="57" t="s">
        <v>115</v>
      </c>
      <c r="D34" s="58"/>
      <c r="E34" s="58"/>
      <c r="F34" s="58"/>
      <c r="G34" s="59" t="s">
        <v>92</v>
      </c>
      <c r="H34" s="21" t="s">
        <v>64</v>
      </c>
      <c r="I34" s="21">
        <v>1</v>
      </c>
      <c r="J34" s="22">
        <v>0</v>
      </c>
      <c r="K34" s="32">
        <v>22</v>
      </c>
      <c r="L34" s="22">
        <f>I35*J34</f>
        <v>0</v>
      </c>
      <c r="M34" s="1">
        <f t="shared" si="2"/>
        <v>0</v>
      </c>
    </row>
    <row r="35" spans="1:13" ht="15" customHeight="1" x14ac:dyDescent="0.2">
      <c r="A35" s="18" t="s">
        <v>28</v>
      </c>
      <c r="B35" s="60" t="s">
        <v>104</v>
      </c>
      <c r="C35" s="61" t="s">
        <v>116</v>
      </c>
      <c r="D35" s="62"/>
      <c r="E35" s="62"/>
      <c r="F35" s="62"/>
      <c r="G35" s="63" t="s">
        <v>92</v>
      </c>
      <c r="H35" s="23" t="s">
        <v>64</v>
      </c>
      <c r="I35" s="19">
        <v>1</v>
      </c>
      <c r="J35" s="11">
        <v>0</v>
      </c>
      <c r="K35" s="31">
        <v>22</v>
      </c>
      <c r="L35" s="24">
        <f>I35*J35</f>
        <v>0</v>
      </c>
      <c r="M35" s="1">
        <f t="shared" si="2"/>
        <v>0</v>
      </c>
    </row>
    <row r="36" spans="1:13" ht="15" customHeight="1" x14ac:dyDescent="0.2">
      <c r="A36" s="20" t="s">
        <v>29</v>
      </c>
      <c r="B36" s="56" t="s">
        <v>105</v>
      </c>
      <c r="C36" s="57" t="s">
        <v>117</v>
      </c>
      <c r="D36" s="58"/>
      <c r="E36" s="58"/>
      <c r="F36" s="58"/>
      <c r="G36" s="59" t="s">
        <v>92</v>
      </c>
      <c r="H36" s="21" t="s">
        <v>64</v>
      </c>
      <c r="I36" s="21">
        <v>1</v>
      </c>
      <c r="J36" s="22">
        <v>0</v>
      </c>
      <c r="K36" s="32">
        <v>22</v>
      </c>
      <c r="L36" s="22">
        <f>I36*J36</f>
        <v>0</v>
      </c>
      <c r="M36" s="1">
        <f t="shared" si="2"/>
        <v>0</v>
      </c>
    </row>
    <row r="37" spans="1:13" ht="15" customHeight="1" x14ac:dyDescent="0.2">
      <c r="A37" s="18" t="s">
        <v>30</v>
      </c>
      <c r="B37" s="60" t="s">
        <v>106</v>
      </c>
      <c r="C37" s="61" t="s">
        <v>118</v>
      </c>
      <c r="D37" s="62"/>
      <c r="E37" s="62"/>
      <c r="F37" s="62"/>
      <c r="G37" s="63" t="s">
        <v>92</v>
      </c>
      <c r="H37" s="23" t="s">
        <v>64</v>
      </c>
      <c r="I37" s="19">
        <v>1</v>
      </c>
      <c r="J37" s="11">
        <v>0</v>
      </c>
      <c r="K37" s="31">
        <v>22</v>
      </c>
      <c r="L37" s="24">
        <f t="shared" ref="L37:L71" si="3">I37*J37</f>
        <v>0</v>
      </c>
      <c r="M37" s="1">
        <f t="shared" si="2"/>
        <v>0</v>
      </c>
    </row>
    <row r="38" spans="1:13" ht="25.5" customHeight="1" x14ac:dyDescent="0.2">
      <c r="A38" s="16"/>
      <c r="B38" s="17"/>
      <c r="C38" s="83" t="s">
        <v>119</v>
      </c>
      <c r="D38" s="83"/>
      <c r="E38" s="83"/>
      <c r="F38" s="83"/>
      <c r="G38" s="83"/>
      <c r="H38" s="44"/>
      <c r="I38" s="44"/>
      <c r="J38" s="44"/>
      <c r="K38" s="44"/>
      <c r="L38" s="45"/>
    </row>
    <row r="39" spans="1:13" ht="15" customHeight="1" x14ac:dyDescent="0.2">
      <c r="A39" s="20" t="s">
        <v>31</v>
      </c>
      <c r="B39" s="56" t="s">
        <v>120</v>
      </c>
      <c r="C39" s="57" t="s">
        <v>128</v>
      </c>
      <c r="D39" s="58"/>
      <c r="E39" s="58"/>
      <c r="F39" s="58"/>
      <c r="G39" s="59" t="s">
        <v>92</v>
      </c>
      <c r="H39" s="21" t="s">
        <v>64</v>
      </c>
      <c r="I39" s="21">
        <v>1</v>
      </c>
      <c r="J39" s="22">
        <v>0</v>
      </c>
      <c r="K39" s="32">
        <v>22</v>
      </c>
      <c r="L39" s="22">
        <f t="shared" si="3"/>
        <v>0</v>
      </c>
      <c r="M39" s="1">
        <f t="shared" si="2"/>
        <v>0</v>
      </c>
    </row>
    <row r="40" spans="1:13" ht="15" customHeight="1" x14ac:dyDescent="0.2">
      <c r="A40" s="18" t="s">
        <v>32</v>
      </c>
      <c r="B40" s="60" t="s">
        <v>121</v>
      </c>
      <c r="C40" s="61" t="s">
        <v>129</v>
      </c>
      <c r="D40" s="62"/>
      <c r="E40" s="62"/>
      <c r="F40" s="62"/>
      <c r="G40" s="63" t="s">
        <v>92</v>
      </c>
      <c r="H40" s="23" t="s">
        <v>64</v>
      </c>
      <c r="I40" s="19">
        <v>1</v>
      </c>
      <c r="J40" s="11">
        <v>0</v>
      </c>
      <c r="K40" s="31">
        <v>22</v>
      </c>
      <c r="L40" s="24">
        <f t="shared" si="3"/>
        <v>0</v>
      </c>
      <c r="M40" s="1">
        <f t="shared" si="2"/>
        <v>0</v>
      </c>
    </row>
    <row r="41" spans="1:13" ht="15" customHeight="1" x14ac:dyDescent="0.2">
      <c r="A41" s="20" t="s">
        <v>33</v>
      </c>
      <c r="B41" s="56" t="s">
        <v>122</v>
      </c>
      <c r="C41" s="57" t="s">
        <v>130</v>
      </c>
      <c r="D41" s="58"/>
      <c r="E41" s="58"/>
      <c r="F41" s="58"/>
      <c r="G41" s="59" t="s">
        <v>92</v>
      </c>
      <c r="H41" s="21" t="s">
        <v>64</v>
      </c>
      <c r="I41" s="21">
        <v>1</v>
      </c>
      <c r="J41" s="22">
        <v>0</v>
      </c>
      <c r="K41" s="32">
        <v>22</v>
      </c>
      <c r="L41" s="22">
        <f t="shared" si="3"/>
        <v>0</v>
      </c>
      <c r="M41" s="1">
        <f t="shared" si="2"/>
        <v>0</v>
      </c>
    </row>
    <row r="42" spans="1:13" ht="15" customHeight="1" x14ac:dyDescent="0.2">
      <c r="A42" s="18" t="s">
        <v>34</v>
      </c>
      <c r="B42" s="60" t="s">
        <v>123</v>
      </c>
      <c r="C42" s="61" t="s">
        <v>131</v>
      </c>
      <c r="D42" s="62"/>
      <c r="E42" s="62"/>
      <c r="F42" s="62"/>
      <c r="G42" s="63" t="s">
        <v>92</v>
      </c>
      <c r="H42" s="23" t="s">
        <v>64</v>
      </c>
      <c r="I42" s="19">
        <v>1</v>
      </c>
      <c r="J42" s="11">
        <v>0</v>
      </c>
      <c r="K42" s="31">
        <v>22</v>
      </c>
      <c r="L42" s="24">
        <f t="shared" si="3"/>
        <v>0</v>
      </c>
      <c r="M42" s="1">
        <f t="shared" si="2"/>
        <v>0</v>
      </c>
    </row>
    <row r="43" spans="1:13" ht="15" customHeight="1" x14ac:dyDescent="0.2">
      <c r="A43" s="20" t="s">
        <v>35</v>
      </c>
      <c r="B43" s="56" t="s">
        <v>124</v>
      </c>
      <c r="C43" s="57" t="s">
        <v>132</v>
      </c>
      <c r="D43" s="58"/>
      <c r="E43" s="58"/>
      <c r="F43" s="58"/>
      <c r="G43" s="59" t="s">
        <v>92</v>
      </c>
      <c r="H43" s="21" t="s">
        <v>64</v>
      </c>
      <c r="I43" s="21">
        <v>1</v>
      </c>
      <c r="J43" s="22">
        <v>0</v>
      </c>
      <c r="K43" s="32">
        <v>22</v>
      </c>
      <c r="L43" s="22">
        <f t="shared" si="3"/>
        <v>0</v>
      </c>
      <c r="M43" s="1">
        <f t="shared" si="2"/>
        <v>0</v>
      </c>
    </row>
    <row r="44" spans="1:13" ht="15" customHeight="1" x14ac:dyDescent="0.2">
      <c r="A44" s="18" t="s">
        <v>36</v>
      </c>
      <c r="B44" s="60" t="s">
        <v>125</v>
      </c>
      <c r="C44" s="61" t="s">
        <v>133</v>
      </c>
      <c r="D44" s="62"/>
      <c r="E44" s="62"/>
      <c r="F44" s="62"/>
      <c r="G44" s="63" t="s">
        <v>92</v>
      </c>
      <c r="H44" s="23" t="s">
        <v>64</v>
      </c>
      <c r="I44" s="19">
        <v>1</v>
      </c>
      <c r="J44" s="11">
        <v>0</v>
      </c>
      <c r="K44" s="31">
        <v>22</v>
      </c>
      <c r="L44" s="24">
        <f t="shared" si="3"/>
        <v>0</v>
      </c>
      <c r="M44" s="1">
        <f t="shared" si="2"/>
        <v>0</v>
      </c>
    </row>
    <row r="45" spans="1:13" ht="15" customHeight="1" x14ac:dyDescent="0.2">
      <c r="A45" s="20" t="s">
        <v>37</v>
      </c>
      <c r="B45" s="56" t="s">
        <v>126</v>
      </c>
      <c r="C45" s="57" t="s">
        <v>134</v>
      </c>
      <c r="D45" s="58"/>
      <c r="E45" s="58"/>
      <c r="F45" s="58"/>
      <c r="G45" s="59" t="s">
        <v>92</v>
      </c>
      <c r="H45" s="21" t="s">
        <v>64</v>
      </c>
      <c r="I45" s="21">
        <v>1</v>
      </c>
      <c r="J45" s="22">
        <v>0</v>
      </c>
      <c r="K45" s="32">
        <v>22</v>
      </c>
      <c r="L45" s="22">
        <f t="shared" si="3"/>
        <v>0</v>
      </c>
      <c r="M45" s="1">
        <f t="shared" si="2"/>
        <v>0</v>
      </c>
    </row>
    <row r="46" spans="1:13" ht="15" customHeight="1" x14ac:dyDescent="0.2">
      <c r="A46" s="18" t="s">
        <v>38</v>
      </c>
      <c r="B46" s="60" t="s">
        <v>127</v>
      </c>
      <c r="C46" s="61" t="s">
        <v>135</v>
      </c>
      <c r="D46" s="62"/>
      <c r="E46" s="62"/>
      <c r="F46" s="62"/>
      <c r="G46" s="63" t="s">
        <v>92</v>
      </c>
      <c r="H46" s="23" t="s">
        <v>64</v>
      </c>
      <c r="I46" s="19">
        <v>1</v>
      </c>
      <c r="J46" s="11">
        <v>0</v>
      </c>
      <c r="K46" s="31">
        <v>22</v>
      </c>
      <c r="L46" s="24">
        <f t="shared" si="3"/>
        <v>0</v>
      </c>
      <c r="M46" s="1">
        <f t="shared" si="2"/>
        <v>0</v>
      </c>
    </row>
    <row r="47" spans="1:13" ht="25.5" customHeight="1" x14ac:dyDescent="0.2">
      <c r="A47" s="16"/>
      <c r="B47" s="17"/>
      <c r="C47" s="83" t="s">
        <v>136</v>
      </c>
      <c r="D47" s="83"/>
      <c r="E47" s="83"/>
      <c r="F47" s="83"/>
      <c r="G47" s="83"/>
      <c r="H47" s="44"/>
      <c r="I47" s="44"/>
      <c r="J47" s="44"/>
      <c r="K47" s="44"/>
      <c r="L47" s="45"/>
    </row>
    <row r="48" spans="1:13" ht="15" customHeight="1" x14ac:dyDescent="0.2">
      <c r="A48" s="20" t="s">
        <v>39</v>
      </c>
      <c r="B48" s="56" t="s">
        <v>137</v>
      </c>
      <c r="C48" s="57" t="s">
        <v>149</v>
      </c>
      <c r="D48" s="58"/>
      <c r="E48" s="58"/>
      <c r="F48" s="58"/>
      <c r="G48" s="59" t="s">
        <v>92</v>
      </c>
      <c r="H48" s="21" t="s">
        <v>64</v>
      </c>
      <c r="I48" s="21">
        <v>1</v>
      </c>
      <c r="J48" s="22">
        <v>0</v>
      </c>
      <c r="K48" s="32">
        <v>22</v>
      </c>
      <c r="L48" s="22">
        <f t="shared" si="3"/>
        <v>0</v>
      </c>
      <c r="M48" s="1">
        <f t="shared" si="2"/>
        <v>0</v>
      </c>
    </row>
    <row r="49" spans="1:13" ht="15" customHeight="1" x14ac:dyDescent="0.2">
      <c r="A49" s="18" t="s">
        <v>40</v>
      </c>
      <c r="B49" s="60" t="s">
        <v>138</v>
      </c>
      <c r="C49" s="61" t="s">
        <v>150</v>
      </c>
      <c r="D49" s="62"/>
      <c r="E49" s="62"/>
      <c r="F49" s="62"/>
      <c r="G49" s="63" t="s">
        <v>92</v>
      </c>
      <c r="H49" s="23" t="s">
        <v>64</v>
      </c>
      <c r="I49" s="19">
        <v>1</v>
      </c>
      <c r="J49" s="11">
        <v>0</v>
      </c>
      <c r="K49" s="31">
        <v>22</v>
      </c>
      <c r="L49" s="24">
        <f t="shared" si="3"/>
        <v>0</v>
      </c>
      <c r="M49" s="1">
        <f t="shared" si="2"/>
        <v>0</v>
      </c>
    </row>
    <row r="50" spans="1:13" x14ac:dyDescent="0.2">
      <c r="A50" s="20" t="s">
        <v>41</v>
      </c>
      <c r="B50" s="56" t="s">
        <v>139</v>
      </c>
      <c r="C50" s="57" t="s">
        <v>151</v>
      </c>
      <c r="D50" s="58"/>
      <c r="E50" s="58"/>
      <c r="F50" s="58"/>
      <c r="G50" s="59" t="s">
        <v>92</v>
      </c>
      <c r="H50" s="21" t="s">
        <v>64</v>
      </c>
      <c r="I50" s="21">
        <v>1</v>
      </c>
      <c r="J50" s="22">
        <v>0</v>
      </c>
      <c r="K50" s="32">
        <v>22</v>
      </c>
      <c r="L50" s="22">
        <f t="shared" si="3"/>
        <v>0</v>
      </c>
      <c r="M50" s="1">
        <f t="shared" si="2"/>
        <v>0</v>
      </c>
    </row>
    <row r="51" spans="1:13" ht="15" customHeight="1" x14ac:dyDescent="0.2">
      <c r="A51" s="18" t="s">
        <v>42</v>
      </c>
      <c r="B51" s="60" t="s">
        <v>140</v>
      </c>
      <c r="C51" s="61" t="s">
        <v>152</v>
      </c>
      <c r="D51" s="62"/>
      <c r="E51" s="62"/>
      <c r="F51" s="62"/>
      <c r="G51" s="63" t="s">
        <v>92</v>
      </c>
      <c r="H51" s="23" t="s">
        <v>64</v>
      </c>
      <c r="I51" s="19">
        <v>1</v>
      </c>
      <c r="J51" s="11">
        <v>0</v>
      </c>
      <c r="K51" s="31">
        <v>22</v>
      </c>
      <c r="L51" s="24">
        <f t="shared" si="3"/>
        <v>0</v>
      </c>
      <c r="M51" s="1">
        <f t="shared" si="2"/>
        <v>0</v>
      </c>
    </row>
    <row r="52" spans="1:13" ht="15" customHeight="1" x14ac:dyDescent="0.2">
      <c r="A52" s="20" t="s">
        <v>43</v>
      </c>
      <c r="B52" s="56" t="s">
        <v>141</v>
      </c>
      <c r="C52" s="57" t="s">
        <v>153</v>
      </c>
      <c r="D52" s="58"/>
      <c r="E52" s="58"/>
      <c r="F52" s="58"/>
      <c r="G52" s="59" t="s">
        <v>92</v>
      </c>
      <c r="H52" s="21" t="s">
        <v>64</v>
      </c>
      <c r="I52" s="21">
        <v>1</v>
      </c>
      <c r="J52" s="22">
        <v>0</v>
      </c>
      <c r="K52" s="32">
        <v>22</v>
      </c>
      <c r="L52" s="22">
        <f t="shared" si="3"/>
        <v>0</v>
      </c>
      <c r="M52" s="1">
        <f t="shared" si="2"/>
        <v>0</v>
      </c>
    </row>
    <row r="53" spans="1:13" x14ac:dyDescent="0.2">
      <c r="A53" s="18" t="s">
        <v>44</v>
      </c>
      <c r="B53" s="60" t="s">
        <v>142</v>
      </c>
      <c r="C53" s="61" t="s">
        <v>154</v>
      </c>
      <c r="D53" s="62"/>
      <c r="E53" s="62"/>
      <c r="F53" s="62"/>
      <c r="G53" s="63" t="s">
        <v>92</v>
      </c>
      <c r="H53" s="23" t="s">
        <v>64</v>
      </c>
      <c r="I53" s="19">
        <v>1</v>
      </c>
      <c r="J53" s="11">
        <v>0</v>
      </c>
      <c r="K53" s="31">
        <v>22</v>
      </c>
      <c r="L53" s="24">
        <f t="shared" si="3"/>
        <v>0</v>
      </c>
      <c r="M53" s="1">
        <f t="shared" ref="M53:M71" si="4">K53*L53/100</f>
        <v>0</v>
      </c>
    </row>
    <row r="54" spans="1:13" ht="15" customHeight="1" x14ac:dyDescent="0.2">
      <c r="A54" s="20" t="s">
        <v>45</v>
      </c>
      <c r="B54" s="56" t="s">
        <v>143</v>
      </c>
      <c r="C54" s="57" t="s">
        <v>155</v>
      </c>
      <c r="D54" s="58"/>
      <c r="E54" s="58"/>
      <c r="F54" s="58"/>
      <c r="G54" s="59" t="s">
        <v>92</v>
      </c>
      <c r="H54" s="21" t="s">
        <v>64</v>
      </c>
      <c r="I54" s="21">
        <v>1</v>
      </c>
      <c r="J54" s="22">
        <v>0</v>
      </c>
      <c r="K54" s="32">
        <v>22</v>
      </c>
      <c r="L54" s="22">
        <f t="shared" si="3"/>
        <v>0</v>
      </c>
      <c r="M54" s="1">
        <f t="shared" si="4"/>
        <v>0</v>
      </c>
    </row>
    <row r="55" spans="1:13" ht="15" customHeight="1" x14ac:dyDescent="0.2">
      <c r="A55" s="18" t="s">
        <v>46</v>
      </c>
      <c r="B55" s="60" t="s">
        <v>144</v>
      </c>
      <c r="C55" s="61" t="s">
        <v>156</v>
      </c>
      <c r="D55" s="62"/>
      <c r="E55" s="62"/>
      <c r="F55" s="62"/>
      <c r="G55" s="63" t="s">
        <v>92</v>
      </c>
      <c r="H55" s="23" t="s">
        <v>64</v>
      </c>
      <c r="I55" s="19">
        <v>1</v>
      </c>
      <c r="J55" s="11">
        <v>0</v>
      </c>
      <c r="K55" s="31">
        <v>22</v>
      </c>
      <c r="L55" s="24">
        <f t="shared" si="3"/>
        <v>0</v>
      </c>
      <c r="M55" s="1">
        <f t="shared" si="4"/>
        <v>0</v>
      </c>
    </row>
    <row r="56" spans="1:13" x14ac:dyDescent="0.2">
      <c r="A56" s="20" t="s">
        <v>47</v>
      </c>
      <c r="B56" s="56" t="s">
        <v>145</v>
      </c>
      <c r="C56" s="57" t="s">
        <v>157</v>
      </c>
      <c r="D56" s="58"/>
      <c r="E56" s="58"/>
      <c r="F56" s="58"/>
      <c r="G56" s="59" t="s">
        <v>92</v>
      </c>
      <c r="H56" s="21" t="s">
        <v>64</v>
      </c>
      <c r="I56" s="21">
        <v>1</v>
      </c>
      <c r="J56" s="22">
        <v>0</v>
      </c>
      <c r="K56" s="32">
        <v>22</v>
      </c>
      <c r="L56" s="22">
        <f t="shared" si="3"/>
        <v>0</v>
      </c>
      <c r="M56" s="1">
        <f t="shared" si="4"/>
        <v>0</v>
      </c>
    </row>
    <row r="57" spans="1:13" ht="15" customHeight="1" x14ac:dyDescent="0.2">
      <c r="A57" s="18" t="s">
        <v>48</v>
      </c>
      <c r="B57" s="60" t="s">
        <v>146</v>
      </c>
      <c r="C57" s="61" t="s">
        <v>158</v>
      </c>
      <c r="D57" s="62"/>
      <c r="E57" s="62"/>
      <c r="F57" s="62"/>
      <c r="G57" s="63" t="s">
        <v>92</v>
      </c>
      <c r="H57" s="23" t="s">
        <v>64</v>
      </c>
      <c r="I57" s="19">
        <v>1</v>
      </c>
      <c r="J57" s="11">
        <v>0</v>
      </c>
      <c r="K57" s="31">
        <v>22</v>
      </c>
      <c r="L57" s="24">
        <f t="shared" si="3"/>
        <v>0</v>
      </c>
      <c r="M57" s="1">
        <f t="shared" si="4"/>
        <v>0</v>
      </c>
    </row>
    <row r="58" spans="1:13" ht="15" customHeight="1" x14ac:dyDescent="0.2">
      <c r="A58" s="20" t="s">
        <v>49</v>
      </c>
      <c r="B58" s="56" t="s">
        <v>147</v>
      </c>
      <c r="C58" s="57" t="s">
        <v>159</v>
      </c>
      <c r="D58" s="58"/>
      <c r="E58" s="58"/>
      <c r="F58" s="58"/>
      <c r="G58" s="59" t="s">
        <v>92</v>
      </c>
      <c r="H58" s="21" t="s">
        <v>64</v>
      </c>
      <c r="I58" s="21">
        <v>1</v>
      </c>
      <c r="J58" s="22">
        <v>0</v>
      </c>
      <c r="K58" s="32">
        <v>22</v>
      </c>
      <c r="L58" s="22">
        <f t="shared" si="3"/>
        <v>0</v>
      </c>
      <c r="M58" s="1">
        <f t="shared" si="4"/>
        <v>0</v>
      </c>
    </row>
    <row r="59" spans="1:13" ht="15" customHeight="1" x14ac:dyDescent="0.2">
      <c r="A59" s="18" t="s">
        <v>50</v>
      </c>
      <c r="B59" s="60" t="s">
        <v>148</v>
      </c>
      <c r="C59" s="61" t="s">
        <v>160</v>
      </c>
      <c r="D59" s="62"/>
      <c r="E59" s="62"/>
      <c r="F59" s="62"/>
      <c r="G59" s="63" t="s">
        <v>92</v>
      </c>
      <c r="H59" s="23" t="s">
        <v>64</v>
      </c>
      <c r="I59" s="19">
        <v>1</v>
      </c>
      <c r="J59" s="11">
        <v>0</v>
      </c>
      <c r="K59" s="31">
        <v>22</v>
      </c>
      <c r="L59" s="24">
        <f t="shared" si="3"/>
        <v>0</v>
      </c>
      <c r="M59" s="1">
        <f t="shared" si="4"/>
        <v>0</v>
      </c>
    </row>
    <row r="60" spans="1:13" ht="25.5" customHeight="1" x14ac:dyDescent="0.2">
      <c r="A60" s="16"/>
      <c r="B60" s="17"/>
      <c r="C60" s="83" t="s">
        <v>161</v>
      </c>
      <c r="D60" s="83"/>
      <c r="E60" s="83"/>
      <c r="F60" s="83"/>
      <c r="G60" s="83"/>
      <c r="H60" s="44"/>
      <c r="I60" s="44"/>
      <c r="J60" s="44"/>
      <c r="K60" s="44"/>
      <c r="L60" s="45"/>
    </row>
    <row r="61" spans="1:13" ht="15" customHeight="1" x14ac:dyDescent="0.2">
      <c r="A61" s="20" t="s">
        <v>51</v>
      </c>
      <c r="B61" s="56" t="s">
        <v>162</v>
      </c>
      <c r="C61" s="57" t="s">
        <v>163</v>
      </c>
      <c r="D61" s="58"/>
      <c r="E61" s="58"/>
      <c r="F61" s="58"/>
      <c r="G61" s="59" t="s">
        <v>92</v>
      </c>
      <c r="H61" s="21" t="s">
        <v>64</v>
      </c>
      <c r="I61" s="21">
        <v>1</v>
      </c>
      <c r="J61" s="22">
        <v>0</v>
      </c>
      <c r="K61" s="32">
        <v>22</v>
      </c>
      <c r="L61" s="22">
        <f t="shared" si="3"/>
        <v>0</v>
      </c>
      <c r="M61" s="1">
        <f t="shared" si="4"/>
        <v>0</v>
      </c>
    </row>
    <row r="62" spans="1:13" ht="15" customHeight="1" x14ac:dyDescent="0.2">
      <c r="A62" s="18" t="s">
        <v>52</v>
      </c>
      <c r="B62" s="60" t="s">
        <v>164</v>
      </c>
      <c r="C62" s="61" t="s">
        <v>175</v>
      </c>
      <c r="D62" s="62"/>
      <c r="E62" s="62"/>
      <c r="F62" s="62"/>
      <c r="G62" s="63" t="s">
        <v>92</v>
      </c>
      <c r="H62" s="23" t="s">
        <v>64</v>
      </c>
      <c r="I62" s="19">
        <v>1</v>
      </c>
      <c r="J62" s="11">
        <v>0</v>
      </c>
      <c r="K62" s="31">
        <v>22</v>
      </c>
      <c r="L62" s="24">
        <f t="shared" si="3"/>
        <v>0</v>
      </c>
      <c r="M62" s="1">
        <f t="shared" si="4"/>
        <v>0</v>
      </c>
    </row>
    <row r="63" spans="1:13" ht="15" customHeight="1" x14ac:dyDescent="0.2">
      <c r="A63" s="20" t="s">
        <v>53</v>
      </c>
      <c r="B63" s="56" t="s">
        <v>165</v>
      </c>
      <c r="C63" s="57" t="s">
        <v>176</v>
      </c>
      <c r="D63" s="58"/>
      <c r="E63" s="58"/>
      <c r="F63" s="58"/>
      <c r="G63" s="59" t="s">
        <v>92</v>
      </c>
      <c r="H63" s="21" t="s">
        <v>64</v>
      </c>
      <c r="I63" s="21">
        <v>1</v>
      </c>
      <c r="J63" s="22">
        <v>0</v>
      </c>
      <c r="K63" s="32">
        <v>22</v>
      </c>
      <c r="L63" s="22">
        <f t="shared" si="3"/>
        <v>0</v>
      </c>
      <c r="M63" s="1">
        <f t="shared" si="4"/>
        <v>0</v>
      </c>
    </row>
    <row r="64" spans="1:13" ht="15" customHeight="1" x14ac:dyDescent="0.2">
      <c r="A64" s="18" t="s">
        <v>54</v>
      </c>
      <c r="B64" s="60" t="s">
        <v>166</v>
      </c>
      <c r="C64" s="61" t="s">
        <v>177</v>
      </c>
      <c r="D64" s="62"/>
      <c r="E64" s="62"/>
      <c r="F64" s="62"/>
      <c r="G64" s="63" t="s">
        <v>92</v>
      </c>
      <c r="H64" s="23" t="s">
        <v>64</v>
      </c>
      <c r="I64" s="19">
        <v>1</v>
      </c>
      <c r="J64" s="11">
        <v>0</v>
      </c>
      <c r="K64" s="31">
        <v>22</v>
      </c>
      <c r="L64" s="24">
        <f t="shared" si="3"/>
        <v>0</v>
      </c>
      <c r="M64" s="1">
        <f t="shared" si="4"/>
        <v>0</v>
      </c>
    </row>
    <row r="65" spans="1:13" ht="15" customHeight="1" x14ac:dyDescent="0.2">
      <c r="A65" s="20" t="s">
        <v>55</v>
      </c>
      <c r="B65" s="56" t="s">
        <v>167</v>
      </c>
      <c r="C65" s="57" t="s">
        <v>178</v>
      </c>
      <c r="D65" s="58"/>
      <c r="E65" s="58"/>
      <c r="F65" s="58"/>
      <c r="G65" s="59" t="s">
        <v>92</v>
      </c>
      <c r="H65" s="21" t="s">
        <v>64</v>
      </c>
      <c r="I65" s="21">
        <v>1</v>
      </c>
      <c r="J65" s="22">
        <v>0</v>
      </c>
      <c r="K65" s="32">
        <v>22</v>
      </c>
      <c r="L65" s="22">
        <f t="shared" si="3"/>
        <v>0</v>
      </c>
      <c r="M65" s="1">
        <f t="shared" si="4"/>
        <v>0</v>
      </c>
    </row>
    <row r="66" spans="1:13" ht="15" customHeight="1" x14ac:dyDescent="0.2">
      <c r="A66" s="18" t="s">
        <v>56</v>
      </c>
      <c r="B66" s="60" t="s">
        <v>168</v>
      </c>
      <c r="C66" s="61" t="s">
        <v>179</v>
      </c>
      <c r="D66" s="62"/>
      <c r="E66" s="62"/>
      <c r="F66" s="62"/>
      <c r="G66" s="63" t="s">
        <v>92</v>
      </c>
      <c r="H66" s="23" t="s">
        <v>64</v>
      </c>
      <c r="I66" s="19">
        <v>1</v>
      </c>
      <c r="J66" s="11">
        <v>0</v>
      </c>
      <c r="K66" s="31">
        <v>22</v>
      </c>
      <c r="L66" s="24">
        <f t="shared" si="3"/>
        <v>0</v>
      </c>
      <c r="M66" s="1">
        <f t="shared" si="4"/>
        <v>0</v>
      </c>
    </row>
    <row r="67" spans="1:13" ht="15" customHeight="1" x14ac:dyDescent="0.2">
      <c r="A67" s="20" t="s">
        <v>57</v>
      </c>
      <c r="B67" s="56" t="s">
        <v>169</v>
      </c>
      <c r="C67" s="57" t="s">
        <v>180</v>
      </c>
      <c r="D67" s="58"/>
      <c r="E67" s="58"/>
      <c r="F67" s="58"/>
      <c r="G67" s="59" t="s">
        <v>92</v>
      </c>
      <c r="H67" s="21" t="s">
        <v>64</v>
      </c>
      <c r="I67" s="21">
        <v>1</v>
      </c>
      <c r="J67" s="22">
        <v>0</v>
      </c>
      <c r="K67" s="32">
        <v>22</v>
      </c>
      <c r="L67" s="22">
        <f t="shared" si="3"/>
        <v>0</v>
      </c>
      <c r="M67" s="1">
        <f t="shared" si="4"/>
        <v>0</v>
      </c>
    </row>
    <row r="68" spans="1:13" x14ac:dyDescent="0.2">
      <c r="A68" s="18" t="s">
        <v>58</v>
      </c>
      <c r="B68" s="60" t="s">
        <v>170</v>
      </c>
      <c r="C68" s="61" t="s">
        <v>181</v>
      </c>
      <c r="D68" s="62"/>
      <c r="E68" s="62"/>
      <c r="F68" s="62"/>
      <c r="G68" s="63" t="s">
        <v>92</v>
      </c>
      <c r="H68" s="23" t="s">
        <v>64</v>
      </c>
      <c r="I68" s="19">
        <v>1</v>
      </c>
      <c r="J68" s="11">
        <v>0</v>
      </c>
      <c r="K68" s="31">
        <v>22</v>
      </c>
      <c r="L68" s="24">
        <f t="shared" si="3"/>
        <v>0</v>
      </c>
      <c r="M68" s="1">
        <f t="shared" si="4"/>
        <v>0</v>
      </c>
    </row>
    <row r="69" spans="1:13" x14ac:dyDescent="0.2">
      <c r="A69" s="20" t="s">
        <v>59</v>
      </c>
      <c r="B69" s="56" t="s">
        <v>171</v>
      </c>
      <c r="C69" s="57" t="s">
        <v>182</v>
      </c>
      <c r="D69" s="58"/>
      <c r="E69" s="58"/>
      <c r="F69" s="58"/>
      <c r="G69" s="59" t="s">
        <v>92</v>
      </c>
      <c r="H69" s="21" t="s">
        <v>64</v>
      </c>
      <c r="I69" s="21">
        <v>1</v>
      </c>
      <c r="J69" s="22">
        <v>0</v>
      </c>
      <c r="K69" s="32">
        <v>22</v>
      </c>
      <c r="L69" s="22">
        <f t="shared" si="3"/>
        <v>0</v>
      </c>
      <c r="M69" s="1">
        <f t="shared" si="4"/>
        <v>0</v>
      </c>
    </row>
    <row r="70" spans="1:13" x14ac:dyDescent="0.2">
      <c r="A70" s="18" t="s">
        <v>60</v>
      </c>
      <c r="B70" s="60" t="s">
        <v>172</v>
      </c>
      <c r="C70" s="61" t="s">
        <v>183</v>
      </c>
      <c r="D70" s="62"/>
      <c r="E70" s="62"/>
      <c r="F70" s="62"/>
      <c r="G70" s="63" t="s">
        <v>92</v>
      </c>
      <c r="H70" s="23" t="s">
        <v>64</v>
      </c>
      <c r="I70" s="19">
        <v>1</v>
      </c>
      <c r="J70" s="11">
        <v>0</v>
      </c>
      <c r="K70" s="31">
        <v>22</v>
      </c>
      <c r="L70" s="24">
        <f t="shared" si="3"/>
        <v>0</v>
      </c>
      <c r="M70" s="1">
        <f t="shared" si="4"/>
        <v>0</v>
      </c>
    </row>
    <row r="71" spans="1:13" ht="15" customHeight="1" x14ac:dyDescent="0.2">
      <c r="A71" s="20" t="s">
        <v>61</v>
      </c>
      <c r="B71" s="56" t="s">
        <v>173</v>
      </c>
      <c r="C71" s="57" t="s">
        <v>184</v>
      </c>
      <c r="D71" s="58"/>
      <c r="E71" s="58"/>
      <c r="F71" s="58"/>
      <c r="G71" s="59" t="s">
        <v>92</v>
      </c>
      <c r="H71" s="21" t="s">
        <v>64</v>
      </c>
      <c r="I71" s="21">
        <v>1</v>
      </c>
      <c r="J71" s="22">
        <v>0</v>
      </c>
      <c r="K71" s="32">
        <v>22</v>
      </c>
      <c r="L71" s="22">
        <f t="shared" si="3"/>
        <v>0</v>
      </c>
      <c r="M71" s="1">
        <f t="shared" si="4"/>
        <v>0</v>
      </c>
    </row>
    <row r="72" spans="1:13" ht="15" customHeight="1" x14ac:dyDescent="0.2">
      <c r="A72" s="18" t="s">
        <v>62</v>
      </c>
      <c r="B72" s="60" t="s">
        <v>174</v>
      </c>
      <c r="C72" s="61" t="s">
        <v>185</v>
      </c>
      <c r="D72" s="62"/>
      <c r="E72" s="62"/>
      <c r="F72" s="62"/>
      <c r="G72" s="63" t="s">
        <v>92</v>
      </c>
      <c r="H72" s="23" t="s">
        <v>64</v>
      </c>
      <c r="I72" s="19">
        <v>1</v>
      </c>
      <c r="J72" s="11">
        <v>0</v>
      </c>
      <c r="K72" s="31">
        <v>22</v>
      </c>
      <c r="L72" s="24">
        <f t="shared" ref="L72" si="5">I72*J72</f>
        <v>0</v>
      </c>
    </row>
    <row r="77" spans="1:13" x14ac:dyDescent="0.2">
      <c r="I77" s="25" t="s">
        <v>65</v>
      </c>
      <c r="J77" s="26"/>
      <c r="K77" s="27"/>
      <c r="L77" s="28">
        <f>SUM(L18:L72)</f>
        <v>0</v>
      </c>
    </row>
    <row r="78" spans="1:13" x14ac:dyDescent="0.2">
      <c r="I78" s="25" t="s">
        <v>66</v>
      </c>
      <c r="J78" s="26"/>
      <c r="K78" s="27"/>
      <c r="L78" s="28">
        <f>SUM(M18:M72)</f>
        <v>0</v>
      </c>
    </row>
    <row r="79" spans="1:13" ht="13.5" thickBot="1" x14ac:dyDescent="0.25">
      <c r="I79" s="25" t="s">
        <v>67</v>
      </c>
      <c r="J79" s="26"/>
      <c r="K79" s="27"/>
      <c r="L79" s="29">
        <f>L77+L78</f>
        <v>0</v>
      </c>
    </row>
    <row r="80" spans="1:13" ht="13.5" thickTop="1" x14ac:dyDescent="0.2"/>
    <row r="82" spans="2:11" s="33" customFormat="1" x14ac:dyDescent="0.2">
      <c r="B82" s="82" t="s">
        <v>80</v>
      </c>
      <c r="C82" s="82"/>
      <c r="D82" s="82"/>
      <c r="E82" s="82"/>
      <c r="F82" s="82"/>
      <c r="G82" s="82"/>
      <c r="H82" s="82"/>
      <c r="I82" s="82"/>
      <c r="J82" s="82"/>
      <c r="K82" s="82"/>
    </row>
    <row r="83" spans="2:11" s="33" customFormat="1" ht="25.5" customHeight="1" x14ac:dyDescent="0.2">
      <c r="B83" s="75" t="s">
        <v>81</v>
      </c>
      <c r="C83" s="75"/>
      <c r="D83" s="75"/>
      <c r="E83" s="75"/>
      <c r="F83" s="75"/>
      <c r="G83" s="75"/>
      <c r="H83" s="75"/>
      <c r="I83" s="75"/>
      <c r="J83" s="75"/>
      <c r="K83" s="75"/>
    </row>
    <row r="86" spans="2:11" x14ac:dyDescent="0.2">
      <c r="J86" s="1" t="s">
        <v>68</v>
      </c>
    </row>
    <row r="88" spans="2:11" x14ac:dyDescent="0.2">
      <c r="J88" s="30"/>
      <c r="K88" s="30"/>
    </row>
  </sheetData>
  <sheetProtection selectLockedCells="1"/>
  <mergeCells count="10">
    <mergeCell ref="B83:K83"/>
    <mergeCell ref="A13:L13"/>
    <mergeCell ref="A14:L14"/>
    <mergeCell ref="C18:F18"/>
    <mergeCell ref="C19:F19"/>
    <mergeCell ref="B82:K82"/>
    <mergeCell ref="C21:G21"/>
    <mergeCell ref="C38:G38"/>
    <mergeCell ref="C47:G47"/>
    <mergeCell ref="C60:G60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66" fitToHeight="0" orientation="portrait" horizontalDpi="1200" verticalDpi="1200" r:id="rId1"/>
  <headerFooter>
    <oddHeader>&amp;R&amp;"Arial,Krepko"&amp;12OBR-2</oddHeader>
    <oddFooter xml:space="preserve">&amp;L&amp;"Arial,Poševno"&amp;10UKC Maribor&amp;C&amp;P/&amp;N&amp;R&amp;"Arial,Poševno"&amp;10Vzdrževanje medicinske opreme Hologic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4"/>
  <sheetViews>
    <sheetView zoomScaleNormal="100" workbookViewId="0">
      <selection activeCell="H24" sqref="H24"/>
    </sheetView>
  </sheetViews>
  <sheetFormatPr defaultRowHeight="15" x14ac:dyDescent="0.25"/>
  <cols>
    <col min="2" max="2" width="14.42578125" customWidth="1"/>
    <col min="3" max="3" width="50.5703125" bestFit="1" customWidth="1"/>
    <col min="4" max="4" width="13" customWidth="1"/>
    <col min="5" max="5" width="10.5703125" customWidth="1"/>
    <col min="6" max="6" width="12.5703125" style="52" customWidth="1"/>
    <col min="7" max="7" width="10.42578125" style="55" customWidth="1"/>
    <col min="8" max="8" width="14.85546875" style="52" customWidth="1"/>
    <col min="9" max="9" width="0" hidden="1" customWidth="1"/>
  </cols>
  <sheetData>
    <row r="1" spans="1:11" x14ac:dyDescent="0.25">
      <c r="F1"/>
      <c r="G1"/>
      <c r="H1"/>
    </row>
    <row r="2" spans="1:11" x14ac:dyDescent="0.25">
      <c r="F2"/>
      <c r="G2"/>
      <c r="H2"/>
    </row>
    <row r="3" spans="1:11" x14ac:dyDescent="0.25">
      <c r="A3" s="48" t="s">
        <v>7</v>
      </c>
      <c r="B3" s="48"/>
      <c r="C3" s="48"/>
      <c r="D3" s="48"/>
      <c r="E3" s="48"/>
      <c r="F3" s="49"/>
      <c r="G3" s="49"/>
      <c r="H3" s="49"/>
      <c r="I3" s="49"/>
      <c r="J3" s="49"/>
      <c r="K3" s="49"/>
    </row>
    <row r="4" spans="1:11" x14ac:dyDescent="0.25">
      <c r="A4" s="85"/>
      <c r="B4" s="85"/>
      <c r="C4" s="85"/>
      <c r="D4" s="85"/>
      <c r="E4" s="85"/>
      <c r="F4" s="49"/>
      <c r="G4" s="49"/>
      <c r="H4" s="49"/>
      <c r="I4" s="49"/>
      <c r="J4" s="49"/>
      <c r="K4" s="49"/>
    </row>
    <row r="5" spans="1:11" x14ac:dyDescent="0.25">
      <c r="A5" s="86"/>
      <c r="B5" s="86"/>
      <c r="C5" s="86"/>
      <c r="D5" s="86"/>
      <c r="E5" s="86"/>
      <c r="F5" s="49"/>
      <c r="G5" s="49"/>
      <c r="H5" s="49"/>
      <c r="I5" s="49"/>
      <c r="J5" s="49"/>
      <c r="K5" s="49"/>
    </row>
    <row r="6" spans="1:11" x14ac:dyDescent="0.25">
      <c r="A6" s="86"/>
      <c r="B6" s="86"/>
      <c r="C6" s="86"/>
      <c r="D6" s="86"/>
      <c r="E6" s="86"/>
      <c r="F6" s="49"/>
      <c r="G6" s="49"/>
      <c r="H6" s="49"/>
      <c r="I6" s="49"/>
      <c r="J6" s="49"/>
      <c r="K6" s="49"/>
    </row>
    <row r="7" spans="1:11" x14ac:dyDescent="0.25">
      <c r="A7" s="48"/>
      <c r="B7" s="48"/>
      <c r="C7" s="48"/>
      <c r="D7" s="48"/>
      <c r="E7" s="48"/>
      <c r="F7" s="49"/>
      <c r="G7" s="49"/>
      <c r="H7" s="49"/>
      <c r="I7" s="49"/>
      <c r="J7" s="49"/>
      <c r="K7" s="49"/>
    </row>
    <row r="8" spans="1:11" x14ac:dyDescent="0.25">
      <c r="A8" s="48" t="s">
        <v>8</v>
      </c>
      <c r="B8" s="48"/>
      <c r="C8" s="48"/>
      <c r="D8" s="85"/>
      <c r="E8" s="85"/>
      <c r="F8" s="49"/>
      <c r="G8" s="49"/>
      <c r="H8" s="49"/>
      <c r="I8" s="49"/>
      <c r="J8" s="49"/>
      <c r="K8" s="49"/>
    </row>
    <row r="9" spans="1:11" x14ac:dyDescent="0.25">
      <c r="A9" s="48" t="s">
        <v>72</v>
      </c>
      <c r="B9" s="48"/>
      <c r="C9" s="85"/>
      <c r="D9" s="85"/>
      <c r="E9" s="48"/>
      <c r="F9" s="49"/>
      <c r="G9" s="49"/>
      <c r="H9" s="49"/>
      <c r="I9" s="49"/>
      <c r="J9" s="49"/>
      <c r="K9" s="49"/>
    </row>
    <row r="10" spans="1:11" x14ac:dyDescent="0.25">
      <c r="F10"/>
      <c r="G10"/>
      <c r="H10"/>
    </row>
    <row r="11" spans="1:11" x14ac:dyDescent="0.25">
      <c r="F11"/>
      <c r="G11"/>
      <c r="H11"/>
    </row>
    <row r="12" spans="1:11" ht="18" x14ac:dyDescent="0.25">
      <c r="A12" s="87" t="s">
        <v>79</v>
      </c>
      <c r="B12" s="87"/>
      <c r="C12" s="87"/>
      <c r="D12" s="87"/>
      <c r="E12" s="87"/>
      <c r="F12" s="87"/>
      <c r="G12" s="87"/>
      <c r="H12" s="87"/>
      <c r="I12" s="50"/>
      <c r="J12" s="50"/>
      <c r="K12" s="50"/>
    </row>
    <row r="13" spans="1:11" ht="18" x14ac:dyDescent="0.25">
      <c r="A13" s="84" t="s">
        <v>84</v>
      </c>
      <c r="B13" s="84"/>
      <c r="C13" s="84"/>
      <c r="D13" s="84"/>
      <c r="E13" s="84"/>
      <c r="F13" s="84"/>
      <c r="G13" s="84"/>
      <c r="H13" s="84"/>
      <c r="I13" s="51"/>
      <c r="J13" s="51"/>
      <c r="K13" s="51"/>
    </row>
    <row r="14" spans="1:11" x14ac:dyDescent="0.25">
      <c r="F14"/>
      <c r="G14"/>
      <c r="H14"/>
    </row>
    <row r="16" spans="1:11" s="64" customFormat="1" ht="25.5" x14ac:dyDescent="0.2">
      <c r="A16" s="64" t="s">
        <v>73</v>
      </c>
      <c r="B16" s="64" t="s">
        <v>71</v>
      </c>
      <c r="C16" s="64" t="s">
        <v>74</v>
      </c>
      <c r="D16" s="64" t="s">
        <v>75</v>
      </c>
      <c r="E16" s="64" t="s">
        <v>76</v>
      </c>
      <c r="F16" s="65" t="s">
        <v>4</v>
      </c>
      <c r="G16" s="66" t="s">
        <v>5</v>
      </c>
      <c r="H16" s="67" t="s">
        <v>6</v>
      </c>
      <c r="I16" s="64" t="s">
        <v>77</v>
      </c>
    </row>
    <row r="17" spans="1:11" s="71" customFormat="1" ht="12.75" x14ac:dyDescent="0.2">
      <c r="A17" s="33">
        <v>1</v>
      </c>
      <c r="B17" s="33" t="s">
        <v>92</v>
      </c>
      <c r="C17" s="33" t="s">
        <v>186</v>
      </c>
      <c r="D17" s="34">
        <v>900284</v>
      </c>
      <c r="E17" s="33">
        <v>1</v>
      </c>
      <c r="F17" s="68"/>
      <c r="G17" s="69">
        <v>22</v>
      </c>
      <c r="H17" s="70">
        <f>Tabela5[[#This Row],[Količina ]]*Tabela5[[#This Row],[Cena na EM brez DDV]]</f>
        <v>0</v>
      </c>
      <c r="I17" s="68">
        <f>Tabela5[[#This Row],[DDV (%)]]*Tabela5[[#This Row],[Vrednost brez DDV]]/100</f>
        <v>0</v>
      </c>
    </row>
    <row r="18" spans="1:11" s="71" customFormat="1" ht="12.75" x14ac:dyDescent="0.2">
      <c r="A18" s="33">
        <v>2</v>
      </c>
      <c r="B18" s="33" t="s">
        <v>92</v>
      </c>
      <c r="C18" s="73" t="s">
        <v>187</v>
      </c>
      <c r="D18" s="34" t="s">
        <v>190</v>
      </c>
      <c r="E18" s="33">
        <v>2</v>
      </c>
      <c r="F18" s="68"/>
      <c r="G18" s="69">
        <v>22</v>
      </c>
      <c r="H18" s="70">
        <f>Tabela5[[#This Row],[Količina ]]*Tabela5[[#This Row],[Cena na EM brez DDV]]</f>
        <v>0</v>
      </c>
      <c r="I18" s="68">
        <f>Tabela5[[#This Row],[DDV (%)]]*Tabela5[[#This Row],[Vrednost brez DDV]]/100</f>
        <v>0</v>
      </c>
    </row>
    <row r="19" spans="1:11" s="71" customFormat="1" ht="12.75" x14ac:dyDescent="0.2">
      <c r="A19" s="33">
        <v>3</v>
      </c>
      <c r="B19" s="33" t="s">
        <v>92</v>
      </c>
      <c r="C19" s="33" t="s">
        <v>188</v>
      </c>
      <c r="D19" s="34" t="s">
        <v>191</v>
      </c>
      <c r="E19" s="33">
        <v>1</v>
      </c>
      <c r="F19" s="68"/>
      <c r="G19" s="69">
        <v>22</v>
      </c>
      <c r="H19" s="70">
        <f>Tabela5[[#This Row],[Količina ]]*Tabela5[[#This Row],[Cena na EM brez DDV]]</f>
        <v>0</v>
      </c>
      <c r="I19" s="68">
        <f>Tabela5[[#This Row],[DDV (%)]]*Tabela5[[#This Row],[Vrednost brez DDV]]/100</f>
        <v>0</v>
      </c>
    </row>
    <row r="20" spans="1:11" s="71" customFormat="1" ht="13.5" thickBot="1" x14ac:dyDescent="0.25">
      <c r="A20" s="33">
        <v>4</v>
      </c>
      <c r="B20" s="33" t="s">
        <v>92</v>
      </c>
      <c r="C20" s="74" t="s">
        <v>189</v>
      </c>
      <c r="D20" s="34">
        <v>91483</v>
      </c>
      <c r="E20" s="33">
        <v>2</v>
      </c>
      <c r="F20" s="68"/>
      <c r="G20" s="69">
        <v>22</v>
      </c>
      <c r="H20" s="70">
        <f>Tabela5[[#This Row],[Količina ]]*Tabela5[[#This Row],[Cena na EM brez DDV]]</f>
        <v>0</v>
      </c>
      <c r="I20" s="68">
        <f>Tabela5[[#This Row],[DDV (%)]]*Tabela5[[#This Row],[Vrednost brez DDV]]/100</f>
        <v>0</v>
      </c>
    </row>
    <row r="23" spans="1:11" x14ac:dyDescent="0.25">
      <c r="E23" s="36" t="s">
        <v>65</v>
      </c>
      <c r="F23" s="36"/>
      <c r="G23" s="36"/>
      <c r="H23" s="53">
        <f>SUM(H17:H20)</f>
        <v>0</v>
      </c>
    </row>
    <row r="24" spans="1:11" x14ac:dyDescent="0.25">
      <c r="E24" s="36" t="s">
        <v>66</v>
      </c>
      <c r="F24" s="36"/>
      <c r="G24" s="36"/>
      <c r="H24" s="53">
        <f>SUM(I17:I20)</f>
        <v>0</v>
      </c>
    </row>
    <row r="25" spans="1:11" ht="15.75" thickBot="1" x14ac:dyDescent="0.3">
      <c r="E25" s="36" t="s">
        <v>78</v>
      </c>
      <c r="F25" s="36"/>
      <c r="G25" s="36"/>
      <c r="H25" s="54">
        <f>H23+H24</f>
        <v>0</v>
      </c>
    </row>
    <row r="26" spans="1:11" ht="15.75" thickTop="1" x14ac:dyDescent="0.25"/>
    <row r="27" spans="1:11" s="33" customFormat="1" ht="12.75" x14ac:dyDescent="0.2">
      <c r="B27" s="82" t="s">
        <v>80</v>
      </c>
      <c r="C27" s="82"/>
      <c r="D27" s="82"/>
      <c r="E27" s="82"/>
      <c r="F27" s="82"/>
      <c r="G27" s="82"/>
      <c r="H27" s="82"/>
      <c r="I27" s="82"/>
      <c r="J27" s="82"/>
      <c r="K27" s="82"/>
    </row>
    <row r="28" spans="1:11" s="33" customFormat="1" ht="25.5" customHeight="1" x14ac:dyDescent="0.2">
      <c r="B28" s="75" t="s">
        <v>81</v>
      </c>
      <c r="C28" s="75"/>
      <c r="D28" s="75"/>
      <c r="E28" s="75"/>
      <c r="F28" s="75"/>
      <c r="G28" s="75"/>
      <c r="H28" s="75"/>
      <c r="I28" s="75"/>
      <c r="J28" s="75"/>
      <c r="K28" s="75"/>
    </row>
    <row r="29" spans="1:11" s="1" customFormat="1" ht="12.75" x14ac:dyDescent="0.2">
      <c r="C29" s="2"/>
      <c r="I29" s="3"/>
    </row>
    <row r="30" spans="1:11" s="1" customFormat="1" ht="12.75" x14ac:dyDescent="0.2">
      <c r="C30" s="2"/>
      <c r="I30" s="3"/>
    </row>
    <row r="31" spans="1:11" s="1" customFormat="1" ht="12.75" x14ac:dyDescent="0.2">
      <c r="C31" s="2"/>
      <c r="G31" s="1" t="s">
        <v>68</v>
      </c>
    </row>
    <row r="32" spans="1:11" s="1" customFormat="1" ht="12.75" x14ac:dyDescent="0.2">
      <c r="C32" s="2"/>
      <c r="I32" s="3"/>
    </row>
    <row r="33" spans="3:11" s="1" customFormat="1" ht="12.75" x14ac:dyDescent="0.2">
      <c r="C33" s="2"/>
      <c r="G33" s="30"/>
      <c r="H33" s="30"/>
      <c r="I33" s="3"/>
      <c r="J33" s="72"/>
      <c r="K33" s="72"/>
    </row>
    <row r="34" spans="3:11" s="1" customFormat="1" ht="12.75" x14ac:dyDescent="0.2">
      <c r="C34" s="2"/>
      <c r="I34" s="3"/>
    </row>
  </sheetData>
  <mergeCells count="9">
    <mergeCell ref="B27:K27"/>
    <mergeCell ref="B28:K28"/>
    <mergeCell ref="A13:H13"/>
    <mergeCell ref="A4:E4"/>
    <mergeCell ref="A5:E5"/>
    <mergeCell ref="A6:E6"/>
    <mergeCell ref="D8:E8"/>
    <mergeCell ref="C9:D9"/>
    <mergeCell ref="A12:H12"/>
  </mergeCells>
  <pageMargins left="0.7" right="0.7" top="0.75" bottom="0.75" header="0.3" footer="0.3"/>
  <pageSetup paperSize="9" scale="75" fitToHeight="0" orientation="landscape" r:id="rId1"/>
  <headerFooter>
    <oddHeader>&amp;ROBR-2</oddHeader>
    <oddFooter>&amp;LUKC Maribor&amp;C&amp;P&amp;RVzdrževanje medicinske opreme Nihon Kohden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Sklop 1 - podskop 1</vt:lpstr>
      <vt:lpstr>Sklop 1 - podskop 2</vt:lpstr>
      <vt:lpstr>'Sklop 1 - podskop 1'!Tiskanje_naslovov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2021-11-24T13:40:47Z</cp:lastPrinted>
  <dcterms:created xsi:type="dcterms:W3CDTF">2018-10-08T09:53:45Z</dcterms:created>
  <dcterms:modified xsi:type="dcterms:W3CDTF">2021-12-03T08:50:38Z</dcterms:modified>
</cp:coreProperties>
</file>